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8" windowWidth="13632" windowHeight="10320" activeTab="1"/>
  </bookViews>
  <sheets>
    <sheet name="Totaloversigt" sheetId="1" r:id="rId1"/>
    <sheet name="ØK" sheetId="6" r:id="rId2"/>
    <sheet name="P&amp;T" sheetId="5" r:id="rId3"/>
    <sheet name="B&amp;L" sheetId="4" r:id="rId4"/>
    <sheet name="K&amp;F" sheetId="2" r:id="rId5"/>
    <sheet name="S&amp;S" sheetId="7" r:id="rId6"/>
    <sheet name="A&amp;I" sheetId="3" r:id="rId7"/>
  </sheets>
  <definedNames>
    <definedName name="_xlnm.Print_Area" localSheetId="5">'S&amp;S'!$A$1:$G$18</definedName>
    <definedName name="_xlnm.Print_Area" localSheetId="1">ØK!$A$1:$G$18</definedName>
    <definedName name="_xlnm.Print_Titles" localSheetId="6">'A&amp;I'!$3:$4</definedName>
    <definedName name="_xlnm.Print_Titles" localSheetId="5">'S&amp;S'!$3:$4</definedName>
    <definedName name="_xlnm.Print_Titles" localSheetId="1">ØK!$2:$4</definedName>
  </definedNames>
  <calcPr calcId="152511"/>
</workbook>
</file>

<file path=xl/calcChain.xml><?xml version="1.0" encoding="utf-8"?>
<calcChain xmlns="http://schemas.openxmlformats.org/spreadsheetml/2006/main">
  <c r="D18" i="7" l="1"/>
  <c r="F7" i="7" l="1"/>
  <c r="E7" i="7"/>
  <c r="D7" i="7"/>
  <c r="A2" i="3" l="1"/>
  <c r="A2" i="7"/>
  <c r="A2" i="2"/>
  <c r="A2" i="4"/>
  <c r="A2" i="5"/>
  <c r="A2" i="6"/>
  <c r="E18" i="7" l="1"/>
  <c r="F18" i="7"/>
  <c r="G18" i="7"/>
  <c r="G18" i="3" l="1"/>
  <c r="F18" i="3"/>
  <c r="E18" i="3"/>
  <c r="D18" i="3"/>
  <c r="E19" i="4" l="1"/>
  <c r="F19" i="4"/>
  <c r="G19" i="4"/>
  <c r="D19" i="4"/>
  <c r="D9" i="1" l="1"/>
  <c r="C9" i="1"/>
  <c r="E18" i="6" l="1"/>
  <c r="F18" i="6"/>
  <c r="G18" i="6"/>
  <c r="D18" i="6"/>
  <c r="F9" i="1" l="1"/>
  <c r="E9" i="1"/>
  <c r="C5" i="1"/>
  <c r="D5" i="1"/>
  <c r="E5" i="1"/>
  <c r="F5" i="1"/>
  <c r="F10" i="1" l="1"/>
  <c r="E10" i="1"/>
  <c r="D10" i="1"/>
  <c r="C10" i="1"/>
  <c r="G18" i="2"/>
  <c r="F8" i="1" s="1"/>
  <c r="F18" i="2"/>
  <c r="E8" i="1" s="1"/>
  <c r="E18" i="2"/>
  <c r="D8" i="1" s="1"/>
  <c r="D18" i="2"/>
  <c r="C8" i="1" s="1"/>
  <c r="F7" i="1"/>
  <c r="E7" i="1"/>
  <c r="D7" i="1"/>
  <c r="C7" i="1"/>
  <c r="G18" i="5"/>
  <c r="F6" i="1" s="1"/>
  <c r="F18" i="5"/>
  <c r="E6" i="1" s="1"/>
  <c r="E18" i="5"/>
  <c r="D6" i="1" s="1"/>
  <c r="D18" i="5"/>
  <c r="C6" i="1" s="1"/>
  <c r="F11" i="1" l="1"/>
  <c r="E11" i="1"/>
  <c r="C11" i="1"/>
  <c r="D11" i="1"/>
</calcChain>
</file>

<file path=xl/sharedStrings.xml><?xml version="1.0" encoding="utf-8"?>
<sst xmlns="http://schemas.openxmlformats.org/spreadsheetml/2006/main" count="94" uniqueCount="53">
  <si>
    <t xml:space="preserve">Udvalg </t>
  </si>
  <si>
    <t>Udvalg for Plan og teknik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</si>
  <si>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</si>
  <si>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</si>
  <si>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</si>
  <si>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</si>
  <si>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</si>
  <si>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</si>
  <si>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Ændringer i 2019</t>
  </si>
  <si>
    <t>Ændringer i 2020</t>
  </si>
  <si>
    <t>Udvalg for Økonomi og Erhverv</t>
  </si>
  <si>
    <t>Ændringer i 2021</t>
  </si>
  <si>
    <t>Oversigt over ændringer som følge af lov- og cirkulæreprogrammet til driftsbudget  2019 - 2022</t>
  </si>
  <si>
    <t>Driftsudgifter (hele kroner og i 2018 priser) + = udgifter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</si>
  <si>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2018-priser)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</si>
  <si>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2018-priser) + = udgifter</t>
    </r>
  </si>
  <si>
    <t>Ændringer i 2022</t>
  </si>
  <si>
    <t>Udvalg for Børn og Læring</t>
  </si>
  <si>
    <t>Styrket kvalitet i dagtilbud, øget fleksibilitet, og frit valg for forældrene. Kompensations i forbindelse med skæve arbejdstider</t>
  </si>
  <si>
    <t>98145-18   105943-18</t>
  </si>
  <si>
    <t>Ny forberedende grunduddannelse (FGU) fra 1. august 2019. Reduktion i udgifter til Produktionsskoler. Se også Arbejdsmarkeds og Integration</t>
  </si>
  <si>
    <t>Udvidelse af varsling ved afgørelser om frakendelse eller nedsættelse af hjælp efter lov om social service</t>
  </si>
  <si>
    <t>Flere pladser på Hospice</t>
  </si>
  <si>
    <t>Frit valg til genoptræning efter udskrivning fra sygehus, såfremt opstartsfristen ikke kan overholdes</t>
  </si>
  <si>
    <t>Kræftplan 4</t>
  </si>
  <si>
    <t>Projekt "Forbedret tandsundhed for de svagest ældre" ophører</t>
  </si>
  <si>
    <t>Forebyggelse af konkurser på hjemmepjælpesområdet</t>
  </si>
  <si>
    <t>Kommunal medfinansiering af it-infrastruktur på sundhedsområdet (National serviceplatform og Fælles medicinkort m.fl.)</t>
  </si>
  <si>
    <t>Aflastning af pårørende</t>
  </si>
  <si>
    <t>En værdig død</t>
  </si>
  <si>
    <t>116388-18</t>
  </si>
  <si>
    <t>114608-18</t>
  </si>
  <si>
    <t>114605-18</t>
  </si>
  <si>
    <t>114876-18</t>
  </si>
  <si>
    <t>114878-18</t>
  </si>
  <si>
    <t>114875-18</t>
  </si>
  <si>
    <t>Merudgifter ved indefrysning af ejendomsskatter</t>
  </si>
  <si>
    <t>Ændringer straffeloven omkring overgreb på børn mm</t>
  </si>
  <si>
    <t>Styrket kvalitet i dagtilbud mm</t>
  </si>
  <si>
    <t>Forsøg med social frikort</t>
  </si>
  <si>
    <t>Anvendelse af tvang ved somatisk behandling af varigt inhabile</t>
  </si>
  <si>
    <t>Miljø- erhvervsmæssigt dyrehold, husdyrgødning ensilage mm</t>
  </si>
  <si>
    <t>Udvidelse af adgang til individuel handicapkørsel til også at omfatte blinde og stærkt svagsynede borgere over 18 år.</t>
  </si>
  <si>
    <t>Databeskyttelsesforordning-faktisk udgift</t>
  </si>
  <si>
    <r>
      <rPr>
        <b/>
        <sz val="13"/>
        <color theme="1"/>
        <rFont val="Calibri"/>
        <family val="2"/>
        <scheme val="minor"/>
      </rPr>
      <t xml:space="preserve">Skoletakst </t>
    </r>
    <r>
      <rPr>
        <sz val="13"/>
        <color theme="1"/>
        <rFont val="Calibri"/>
        <family val="2"/>
        <scheme val="minor"/>
      </rPr>
      <t>105 årsværk. Afregnes bagud  fra Staten. Ingen udgift i 2019, 5 mdr. i 2020 og først fra 2021 årsafregning.</t>
    </r>
  </si>
  <si>
    <r>
      <rPr>
        <b/>
        <sz val="13"/>
        <color theme="1"/>
        <rFont val="Calibri"/>
        <family val="2"/>
        <scheme val="minor"/>
      </rPr>
      <t xml:space="preserve">Udslusningstakst </t>
    </r>
    <r>
      <rPr>
        <sz val="13"/>
        <color theme="1"/>
        <rFont val="Calibri"/>
        <family val="2"/>
        <scheme val="minor"/>
      </rPr>
      <t>- skønnes 30 årsværk</t>
    </r>
  </si>
  <si>
    <r>
      <t xml:space="preserve">Skoleydelse, </t>
    </r>
    <r>
      <rPr>
        <sz val="13"/>
        <color theme="1"/>
        <rFont val="Calibri"/>
        <family val="2"/>
        <scheme val="minor"/>
      </rPr>
      <t>forsørgelse fra Staten. Afregnes bagud jfr. skole- og udslusningstakst.</t>
    </r>
  </si>
  <si>
    <r>
      <t xml:space="preserve">Kontaktpersoner </t>
    </r>
    <r>
      <rPr>
        <sz val="13"/>
        <color theme="1"/>
        <rFont val="Calibri"/>
        <family val="2"/>
        <scheme val="minor"/>
      </rPr>
      <t>jfr. DUT kompensation</t>
    </r>
  </si>
  <si>
    <r>
      <t xml:space="preserve">Praktikplads, </t>
    </r>
    <r>
      <rPr>
        <sz val="13"/>
        <color theme="1"/>
        <rFont val="Calibri"/>
        <family val="2"/>
        <scheme val="minor"/>
      </rPr>
      <t>opsøgende forløb jfr. DUT</t>
    </r>
  </si>
  <si>
    <r>
      <t xml:space="preserve">Afsøgningsforløb, </t>
    </r>
    <r>
      <rPr>
        <sz val="13"/>
        <color theme="1"/>
        <rFont val="Calibri"/>
        <family val="2"/>
        <scheme val="minor"/>
      </rPr>
      <t>jfr. DUT</t>
    </r>
  </si>
  <si>
    <r>
      <rPr>
        <b/>
        <sz val="13"/>
        <rFont val="Arial"/>
        <family val="2"/>
      </rPr>
      <t>FGU</t>
    </r>
    <r>
      <rPr>
        <sz val="13"/>
        <rFont val="Arial"/>
        <family val="2"/>
      </rPr>
      <t xml:space="preserve">. </t>
    </r>
    <r>
      <rPr>
        <sz val="13"/>
        <color theme="1"/>
        <rFont val="Calibri"/>
        <family val="2"/>
        <scheme val="minor"/>
      </rPr>
      <t>Grundddannelse for unge under 25 år, der har brug for en opkvalificering for at  gennemføre en uddannelse eller komme i beskæftigelse. Erstatter bl.a.  produktionsskoleforløb og EGU. Kommunerne kompenseres til de nye FGU tilbud, kontaktperson og samtidig bortfalder budgetterne til de nuværende tilbud til produktionsskolen og EGU. Hele FGU delen ligger under B&amp;L</t>
    </r>
  </si>
  <si>
    <r>
      <rPr>
        <u/>
        <sz val="12"/>
        <color theme="1"/>
        <rFont val="Calibri"/>
        <family val="2"/>
        <scheme val="minor"/>
      </rPr>
      <t>502 Teknik- og miljø</t>
    </r>
    <r>
      <rPr>
        <sz val="12"/>
        <color theme="1"/>
        <rFont val="Calibri"/>
        <family val="2"/>
        <scheme val="minor"/>
      </rPr>
      <t xml:space="preserve"> Bek. nr. 209 af 12. marts 2018 om udpegning af drikkevandsressourcer. Konto 089.60.010.00.  </t>
    </r>
  </si>
  <si>
    <t>Beløbene skal senere flyttes mellem udvalg og dermed over på konto 6554169900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</si>
</sst>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13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21" xfId="0" applyFont="1" applyFill="1" applyBorder="1" applyAlignment="1">
      <alignment horizontal="center"/>
    </xf>
    <xf numFmtId="0" fontId="8" fillId="0" borderId="21" xfId="0" applyFont="1" applyBorder="1"/>
    <xf numFmtId="0" fontId="8" fillId="0" borderId="1" xfId="0" applyFont="1" applyBorder="1"/>
    <xf numFmtId="0" fontId="8" fillId="0" borderId="17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23" xfId="0" applyFont="1" applyFill="1" applyBorder="1" applyAlignment="1">
      <alignment horizontal="center"/>
    </xf>
    <xf numFmtId="0" fontId="8" fillId="0" borderId="23" xfId="0" applyFont="1" applyBorder="1"/>
    <xf numFmtId="0" fontId="2" fillId="0" borderId="16" xfId="0" applyFont="1" applyFill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2" fillId="0" borderId="16" xfId="0" applyNumberFormat="1" applyFont="1" applyFill="1" applyBorder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6" xfId="0" applyFont="1" applyBorder="1" applyAlignment="1">
      <alignment wrapText="1"/>
    </xf>
    <xf numFmtId="0" fontId="12" fillId="0" borderId="17" xfId="3" applyFont="1" applyBorder="1" applyAlignment="1">
      <alignment wrapText="1"/>
    </xf>
    <xf numFmtId="0" fontId="12" fillId="0" borderId="26" xfId="3" applyFont="1" applyBorder="1" applyAlignment="1">
      <alignment wrapText="1"/>
    </xf>
    <xf numFmtId="0" fontId="8" fillId="0" borderId="22" xfId="0" applyFont="1" applyFill="1" applyBorder="1" applyAlignment="1">
      <alignment horizontal="center"/>
    </xf>
    <xf numFmtId="3" fontId="8" fillId="0" borderId="22" xfId="0" applyNumberFormat="1" applyFont="1" applyBorder="1"/>
    <xf numFmtId="3" fontId="2" fillId="0" borderId="16" xfId="0" applyNumberFormat="1" applyFont="1" applyFill="1" applyBorder="1"/>
    <xf numFmtId="0" fontId="11" fillId="0" borderId="26" xfId="5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65" fontId="2" fillId="0" borderId="16" xfId="4" applyNumberFormat="1" applyFont="1" applyFill="1" applyBorder="1"/>
    <xf numFmtId="3" fontId="0" fillId="0" borderId="0" xfId="0" applyNumberFormat="1"/>
    <xf numFmtId="0" fontId="0" fillId="0" borderId="0" xfId="0"/>
    <xf numFmtId="0" fontId="8" fillId="0" borderId="22" xfId="0" applyFont="1" applyFill="1" applyBorder="1" applyAlignment="1">
      <alignment horizontal="center"/>
    </xf>
    <xf numFmtId="3" fontId="8" fillId="0" borderId="22" xfId="0" applyNumberFormat="1" applyFont="1" applyBorder="1"/>
    <xf numFmtId="0" fontId="8" fillId="0" borderId="17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8" fillId="0" borderId="45" xfId="0" applyFont="1" applyFill="1" applyBorder="1" applyAlignment="1">
      <alignment horizontal="center"/>
    </xf>
    <xf numFmtId="0" fontId="12" fillId="0" borderId="46" xfId="3" applyFont="1" applyBorder="1" applyAlignment="1">
      <alignment wrapText="1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12" fillId="0" borderId="47" xfId="3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8" fillId="0" borderId="45" xfId="0" applyFont="1" applyFill="1" applyBorder="1" applyAlignment="1">
      <alignment horizontal="center" wrapText="1"/>
    </xf>
    <xf numFmtId="0" fontId="11" fillId="0" borderId="0" xfId="1" applyFont="1" applyBorder="1" applyAlignment="1">
      <alignment wrapText="1"/>
    </xf>
    <xf numFmtId="0" fontId="11" fillId="0" borderId="26" xfId="1" applyFont="1" applyFill="1" applyBorder="1" applyAlignment="1">
      <alignment wrapText="1"/>
    </xf>
    <xf numFmtId="0" fontId="11" fillId="0" borderId="26" xfId="1" applyFont="1" applyBorder="1" applyAlignment="1">
      <alignment wrapText="1"/>
    </xf>
    <xf numFmtId="3" fontId="13" fillId="0" borderId="45" xfId="0" applyNumberFormat="1" applyFont="1" applyBorder="1"/>
    <xf numFmtId="3" fontId="13" fillId="0" borderId="21" xfId="0" applyNumberFormat="1" applyFont="1" applyBorder="1"/>
    <xf numFmtId="3" fontId="8" fillId="0" borderId="44" xfId="0" applyNumberFormat="1" applyFont="1" applyBorder="1"/>
    <xf numFmtId="3" fontId="13" fillId="0" borderId="22" xfId="0" applyNumberFormat="1" applyFont="1" applyBorder="1"/>
    <xf numFmtId="3" fontId="13" fillId="0" borderId="44" xfId="0" applyNumberFormat="1" applyFont="1" applyBorder="1"/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wrapText="1"/>
    </xf>
    <xf numFmtId="0" fontId="14" fillId="0" borderId="21" xfId="0" applyFont="1" applyFill="1" applyBorder="1" applyAlignment="1">
      <alignment horizontal="center"/>
    </xf>
    <xf numFmtId="3" fontId="14" fillId="0" borderId="21" xfId="0" applyNumberFormat="1" applyFont="1" applyBorder="1"/>
    <xf numFmtId="0" fontId="8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27" xfId="0" applyFont="1" applyFill="1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3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2" fillId="0" borderId="15" xfId="0" applyFont="1" applyBorder="1" applyAlignment="1"/>
    <xf numFmtId="0" fontId="8" fillId="0" borderId="18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/>
    <xf numFmtId="0" fontId="2" fillId="2" borderId="24" xfId="0" applyFont="1" applyFill="1" applyBorder="1" applyAlignment="1"/>
    <xf numFmtId="0" fontId="2" fillId="2" borderId="14" xfId="0" applyFont="1" applyFill="1" applyBorder="1" applyAlignment="1"/>
    <xf numFmtId="0" fontId="2" fillId="2" borderId="25" xfId="0" applyFont="1" applyFill="1" applyBorder="1" applyAlignment="1"/>
    <xf numFmtId="0" fontId="5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24" xfId="0" applyFont="1" applyFill="1" applyBorder="1" applyAlignment="1"/>
    <xf numFmtId="0" fontId="7" fillId="2" borderId="14" xfId="0" applyFont="1" applyFill="1" applyBorder="1" applyAlignment="1"/>
    <xf numFmtId="0" fontId="7" fillId="2" borderId="25" xfId="0" applyFont="1" applyFill="1" applyBorder="1" applyAlignment="1"/>
    <xf numFmtId="0" fontId="2" fillId="0" borderId="6" xfId="0" applyFont="1" applyBorder="1" applyAlignment="1"/>
    <xf numFmtId="0" fontId="8" fillId="0" borderId="38" xfId="0" applyFont="1" applyBorder="1" applyAlignment="1"/>
  </cellXfs>
  <cellStyles count="15">
    <cellStyle name="Komma" xfId="4" builtinId="3"/>
    <cellStyle name="Komma 2" xfId="2"/>
    <cellStyle name="Komma 2 2" xfId="10"/>
    <cellStyle name="Komma 2 2 2" xfId="13"/>
    <cellStyle name="Komma 2 3" xfId="11"/>
    <cellStyle name="Komma 2 3 2" xfId="14"/>
    <cellStyle name="Komma 2 4" xfId="12"/>
    <cellStyle name="Komma 2 5" xfId="8"/>
    <cellStyle name="Komma 2 6" xfId="7"/>
    <cellStyle name="Normal" xfId="0" builtinId="0"/>
    <cellStyle name="Normal 2" xfId="1"/>
    <cellStyle name="Normal 2 2" xfId="5"/>
    <cellStyle name="Normal 3" xfId="3"/>
    <cellStyle name="Normal 3 2" xfId="6"/>
    <cellStyle name="Normal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A13" sqref="A13"/>
    </sheetView>
  </sheetViews>
  <sheetFormatPr defaultRowHeight="14.4" x14ac:dyDescent="0.3"/>
  <cols>
    <col min="1" max="1" width="48.88671875" customWidth="1"/>
    <col min="2" max="2" width="17.109375" customWidth="1"/>
    <col min="3" max="6" width="15.88671875" customWidth="1"/>
  </cols>
  <sheetData>
    <row r="1" spans="1:8" ht="15" thickBot="1" x14ac:dyDescent="0.35"/>
    <row r="2" spans="1:8" ht="41.1" customHeight="1" thickBot="1" x14ac:dyDescent="0.35">
      <c r="A2" s="77" t="s">
        <v>12</v>
      </c>
      <c r="B2" s="78"/>
      <c r="C2" s="78"/>
      <c r="D2" s="78"/>
      <c r="E2" s="78"/>
      <c r="F2" s="79"/>
    </row>
    <row r="3" spans="1:8" ht="24.75" customHeight="1" thickBot="1" x14ac:dyDescent="0.35">
      <c r="A3" s="83" t="s">
        <v>0</v>
      </c>
      <c r="B3" s="84"/>
      <c r="C3" s="80" t="s">
        <v>13</v>
      </c>
      <c r="D3" s="81"/>
      <c r="E3" s="81"/>
      <c r="F3" s="82"/>
    </row>
    <row r="4" spans="1:8" ht="40.65" customHeight="1" thickBot="1" x14ac:dyDescent="0.45">
      <c r="A4" s="85"/>
      <c r="B4" s="86"/>
      <c r="C4" s="1">
        <v>2019</v>
      </c>
      <c r="D4" s="1">
        <v>2020</v>
      </c>
      <c r="E4" s="1">
        <v>2021</v>
      </c>
      <c r="F4" s="2">
        <v>2022</v>
      </c>
    </row>
    <row r="5" spans="1:8" ht="41.85" customHeight="1" x14ac:dyDescent="0.3">
      <c r="A5" s="87" t="s">
        <v>10</v>
      </c>
      <c r="B5" s="88"/>
      <c r="C5" s="22">
        <f>+ØK!D18</f>
        <v>1007704</v>
      </c>
      <c r="D5" s="22">
        <f>+ØK!E18</f>
        <v>940675</v>
      </c>
      <c r="E5" s="22">
        <f>+ØK!F18</f>
        <v>849272</v>
      </c>
      <c r="F5" s="22">
        <f>+ØK!G18</f>
        <v>849272</v>
      </c>
      <c r="H5" s="43"/>
    </row>
    <row r="6" spans="1:8" ht="41.85" customHeight="1" x14ac:dyDescent="0.3">
      <c r="A6" s="89" t="s">
        <v>1</v>
      </c>
      <c r="B6" s="90"/>
      <c r="C6" s="23">
        <f>+'P&amp;T'!D18</f>
        <v>131446</v>
      </c>
      <c r="D6" s="23">
        <f>+'P&amp;T'!E18</f>
        <v>131446</v>
      </c>
      <c r="E6" s="23">
        <f>+'P&amp;T'!F18</f>
        <v>0</v>
      </c>
      <c r="F6" s="23">
        <f>+'P&amp;T'!G18</f>
        <v>0</v>
      </c>
      <c r="H6" s="43"/>
    </row>
    <row r="7" spans="1:8" ht="32.1" customHeight="1" x14ac:dyDescent="0.3">
      <c r="A7" s="75" t="s">
        <v>17</v>
      </c>
      <c r="B7" s="90"/>
      <c r="C7" s="23">
        <f>+'B&amp;L'!D19</f>
        <v>107913</v>
      </c>
      <c r="D7" s="23">
        <f>+'B&amp;L'!E19</f>
        <v>2804098</v>
      </c>
      <c r="E7" s="23">
        <f>+'B&amp;L'!F19</f>
        <v>6711060</v>
      </c>
      <c r="F7" s="23">
        <f>+'B&amp;L'!G19</f>
        <v>6731060</v>
      </c>
      <c r="H7" s="43"/>
    </row>
    <row r="8" spans="1:8" ht="32.1" customHeight="1" x14ac:dyDescent="0.3">
      <c r="A8" s="75" t="s">
        <v>2</v>
      </c>
      <c r="B8" s="90"/>
      <c r="C8" s="23">
        <f>+'K&amp;F'!D18</f>
        <v>0</v>
      </c>
      <c r="D8" s="23">
        <f>+'K&amp;F'!E18</f>
        <v>0</v>
      </c>
      <c r="E8" s="23">
        <f>+'K&amp;F'!F18</f>
        <v>0</v>
      </c>
      <c r="F8" s="23">
        <f>+'K&amp;F'!G18</f>
        <v>0</v>
      </c>
      <c r="H8" s="43"/>
    </row>
    <row r="9" spans="1:8" ht="32.1" customHeight="1" x14ac:dyDescent="0.3">
      <c r="A9" s="75" t="s">
        <v>3</v>
      </c>
      <c r="B9" s="76"/>
      <c r="C9" s="24">
        <f>+'S&amp;S'!D18</f>
        <v>2046546</v>
      </c>
      <c r="D9" s="24">
        <f>+'S&amp;S'!E18</f>
        <v>2217164</v>
      </c>
      <c r="E9" s="24">
        <f>+'S&amp;S'!F18</f>
        <v>2252855</v>
      </c>
      <c r="F9" s="24">
        <f>+'S&amp;S'!G18</f>
        <v>2252855</v>
      </c>
    </row>
    <row r="10" spans="1:8" ht="32.1" customHeight="1" thickBot="1" x14ac:dyDescent="0.35">
      <c r="A10" s="73" t="s">
        <v>4</v>
      </c>
      <c r="B10" s="74"/>
      <c r="C10" s="24">
        <f>+'A&amp;I'!D18</f>
        <v>0</v>
      </c>
      <c r="D10" s="24">
        <f>+'A&amp;I'!E18</f>
        <v>0</v>
      </c>
      <c r="E10" s="24">
        <f>+'A&amp;I'!F18</f>
        <v>0</v>
      </c>
      <c r="F10" s="24">
        <f>+'A&amp;I'!G18</f>
        <v>0</v>
      </c>
    </row>
    <row r="11" spans="1:8" ht="32.1" customHeight="1" thickBot="1" x14ac:dyDescent="0.35">
      <c r="A11" s="71" t="s">
        <v>5</v>
      </c>
      <c r="B11" s="72"/>
      <c r="C11" s="25">
        <f>SUM(C5:C10)</f>
        <v>3293609</v>
      </c>
      <c r="D11" s="25">
        <f t="shared" ref="D11:F11" si="0">SUM(D5:D10)</f>
        <v>6093383</v>
      </c>
      <c r="E11" s="25">
        <f t="shared" si="0"/>
        <v>9813187</v>
      </c>
      <c r="F11" s="26">
        <f t="shared" si="0"/>
        <v>9833187</v>
      </c>
    </row>
    <row r="12" spans="1:8" x14ac:dyDescent="0.3">
      <c r="H12" s="43"/>
    </row>
    <row r="13" spans="1:8" x14ac:dyDescent="0.3">
      <c r="H13" s="43"/>
    </row>
  </sheetData>
  <mergeCells count="10">
    <mergeCell ref="A11:B11"/>
    <mergeCell ref="A10:B10"/>
    <mergeCell ref="A9:B9"/>
    <mergeCell ref="A2:F2"/>
    <mergeCell ref="C3:F3"/>
    <mergeCell ref="A3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nr.&amp;Csag. nr. 18-64&amp;R&amp;P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5" sqref="B5"/>
    </sheetView>
  </sheetViews>
  <sheetFormatPr defaultColWidth="8.5546875" defaultRowHeight="14.4" x14ac:dyDescent="0.3"/>
  <cols>
    <col min="1" max="1" width="9.109375" customWidth="1"/>
    <col min="2" max="2" width="45.109375" customWidth="1"/>
    <col min="3" max="3" width="15" customWidth="1"/>
    <col min="4" max="4" width="16" customWidth="1"/>
    <col min="5" max="5" width="15.6640625" customWidth="1"/>
    <col min="6" max="6" width="14.44140625" customWidth="1"/>
    <col min="7" max="7" width="15.33203125" customWidth="1"/>
  </cols>
  <sheetData>
    <row r="1" spans="1:7" ht="15" thickBot="1" x14ac:dyDescent="0.35"/>
    <row r="2" spans="1:7" ht="39" customHeight="1" thickBot="1" x14ac:dyDescent="0.35">
      <c r="A2" s="93" t="str">
        <f>Totaloversigt!A2</f>
        <v>Oversigt over ændringer som følge af lov- og cirkulæreprogrammet til driftsbudget  2019 - 2022</v>
      </c>
      <c r="B2" s="94"/>
      <c r="C2" s="94"/>
      <c r="D2" s="94"/>
      <c r="E2" s="94"/>
      <c r="F2" s="94"/>
      <c r="G2" s="95"/>
    </row>
    <row r="3" spans="1:7" ht="25.35" customHeight="1" thickBot="1" x14ac:dyDescent="0.35">
      <c r="A3" s="100" t="s">
        <v>10</v>
      </c>
      <c r="B3" s="101"/>
      <c r="C3" s="98" t="s">
        <v>6</v>
      </c>
      <c r="D3" s="96" t="s">
        <v>14</v>
      </c>
      <c r="E3" s="97"/>
      <c r="F3" s="97"/>
      <c r="G3" s="97"/>
    </row>
    <row r="4" spans="1:7" ht="35.4" thickBot="1" x14ac:dyDescent="0.4">
      <c r="A4" s="102"/>
      <c r="B4" s="103"/>
      <c r="C4" s="99"/>
      <c r="D4" s="3" t="s">
        <v>8</v>
      </c>
      <c r="E4" s="3" t="s">
        <v>9</v>
      </c>
      <c r="F4" s="3" t="s">
        <v>11</v>
      </c>
      <c r="G4" s="3" t="s">
        <v>16</v>
      </c>
    </row>
    <row r="5" spans="1:7" s="37" customFormat="1" ht="52.2" x14ac:dyDescent="0.35">
      <c r="A5" s="41">
        <v>1</v>
      </c>
      <c r="B5" s="33" t="s">
        <v>42</v>
      </c>
      <c r="C5" s="38"/>
      <c r="D5" s="39">
        <v>294229</v>
      </c>
      <c r="E5" s="39">
        <v>294229</v>
      </c>
      <c r="F5" s="39">
        <v>293359</v>
      </c>
      <c r="G5" s="39">
        <v>293359</v>
      </c>
    </row>
    <row r="6" spans="1:7" s="37" customFormat="1" ht="34.799999999999997" x14ac:dyDescent="0.35">
      <c r="A6" s="41">
        <v>2</v>
      </c>
      <c r="B6" s="58" t="s">
        <v>36</v>
      </c>
      <c r="C6" s="38"/>
      <c r="D6" s="39">
        <v>68770</v>
      </c>
      <c r="E6" s="39">
        <v>68770</v>
      </c>
      <c r="F6" s="39">
        <v>0</v>
      </c>
      <c r="G6" s="62">
        <v>0</v>
      </c>
    </row>
    <row r="7" spans="1:7" s="37" customFormat="1" ht="17.399999999999999" x14ac:dyDescent="0.35">
      <c r="A7" s="41">
        <v>3</v>
      </c>
      <c r="B7" s="58" t="s">
        <v>43</v>
      </c>
      <c r="C7" s="38"/>
      <c r="D7" s="39">
        <v>510000</v>
      </c>
      <c r="E7" s="39">
        <v>510000</v>
      </c>
      <c r="F7" s="39">
        <v>510000</v>
      </c>
      <c r="G7" s="62">
        <v>510000</v>
      </c>
    </row>
    <row r="8" spans="1:7" s="37" customFormat="1" ht="34.799999999999997" x14ac:dyDescent="0.35">
      <c r="A8" s="41">
        <v>4</v>
      </c>
      <c r="B8" s="58" t="s">
        <v>37</v>
      </c>
      <c r="C8" s="38"/>
      <c r="D8" s="63">
        <v>53101</v>
      </c>
      <c r="E8" s="63">
        <v>26986</v>
      </c>
      <c r="F8" s="63">
        <v>26986</v>
      </c>
      <c r="G8" s="64">
        <v>26986</v>
      </c>
    </row>
    <row r="9" spans="1:7" ht="17.399999999999999" x14ac:dyDescent="0.35">
      <c r="A9" s="41">
        <v>5</v>
      </c>
      <c r="B9" s="59" t="s">
        <v>38</v>
      </c>
      <c r="C9" s="38"/>
      <c r="D9" s="63">
        <v>58100</v>
      </c>
      <c r="E9" s="63">
        <v>58100</v>
      </c>
      <c r="F9" s="63">
        <v>58100</v>
      </c>
      <c r="G9" s="64">
        <v>58100</v>
      </c>
    </row>
    <row r="10" spans="1:7" s="37" customFormat="1" ht="17.399999999999999" x14ac:dyDescent="0.35">
      <c r="A10" s="41">
        <v>6</v>
      </c>
      <c r="B10" s="59" t="s">
        <v>39</v>
      </c>
      <c r="C10" s="38"/>
      <c r="D10" s="63">
        <v>65288</v>
      </c>
      <c r="E10" s="63">
        <v>26986</v>
      </c>
      <c r="F10" s="63">
        <v>0</v>
      </c>
      <c r="G10" s="64">
        <v>0</v>
      </c>
    </row>
    <row r="11" spans="1:7" s="37" customFormat="1" ht="34.799999999999997" x14ac:dyDescent="0.35">
      <c r="A11" s="41">
        <v>7</v>
      </c>
      <c r="B11" s="59" t="s">
        <v>40</v>
      </c>
      <c r="C11" s="38"/>
      <c r="D11" s="63">
        <v>52230</v>
      </c>
      <c r="E11" s="63">
        <v>52230</v>
      </c>
      <c r="F11" s="63">
        <v>52230</v>
      </c>
      <c r="G11" s="64">
        <v>52230</v>
      </c>
    </row>
    <row r="12" spans="1:7" s="37" customFormat="1" ht="34.799999999999997" x14ac:dyDescent="0.35">
      <c r="A12" s="41">
        <v>8</v>
      </c>
      <c r="B12" s="59" t="s">
        <v>41</v>
      </c>
      <c r="C12" s="38"/>
      <c r="D12" s="61">
        <v>-94014</v>
      </c>
      <c r="E12" s="61">
        <v>-96626</v>
      </c>
      <c r="F12" s="61">
        <v>-91403</v>
      </c>
      <c r="G12" s="60">
        <v>-91403</v>
      </c>
    </row>
    <row r="13" spans="1:7" s="37" customFormat="1" ht="17.399999999999999" x14ac:dyDescent="0.35">
      <c r="A13" s="41"/>
      <c r="B13" s="57"/>
      <c r="C13" s="38"/>
      <c r="D13" s="39"/>
      <c r="E13" s="39"/>
      <c r="F13" s="39"/>
      <c r="G13" s="39"/>
    </row>
    <row r="14" spans="1:7" s="37" customFormat="1" ht="17.399999999999999" x14ac:dyDescent="0.35">
      <c r="A14" s="41"/>
      <c r="B14" s="33"/>
      <c r="C14" s="38"/>
      <c r="D14" s="39"/>
      <c r="E14" s="39"/>
      <c r="F14" s="39"/>
      <c r="G14" s="39"/>
    </row>
    <row r="15" spans="1:7" s="37" customFormat="1" ht="17.399999999999999" x14ac:dyDescent="0.35">
      <c r="A15" s="41"/>
      <c r="B15" s="33"/>
      <c r="C15" s="38"/>
      <c r="D15" s="39"/>
      <c r="E15" s="39"/>
      <c r="F15" s="39"/>
      <c r="G15" s="39"/>
    </row>
    <row r="16" spans="1:7" s="37" customFormat="1" ht="17.399999999999999" x14ac:dyDescent="0.35">
      <c r="A16" s="41"/>
      <c r="B16" s="33"/>
      <c r="C16" s="38"/>
      <c r="D16" s="39"/>
      <c r="E16" s="39"/>
      <c r="F16" s="39"/>
      <c r="G16" s="39"/>
    </row>
    <row r="17" spans="1:7" ht="21" customHeight="1" thickBot="1" x14ac:dyDescent="0.4">
      <c r="A17" s="34"/>
      <c r="B17" s="33"/>
      <c r="C17" s="30"/>
      <c r="D17" s="31"/>
      <c r="E17" s="31"/>
      <c r="F17" s="31"/>
      <c r="G17" s="31"/>
    </row>
    <row r="18" spans="1:7" ht="26.85" customHeight="1" x14ac:dyDescent="0.35">
      <c r="A18" s="91" t="s">
        <v>5</v>
      </c>
      <c r="B18" s="92"/>
      <c r="C18" s="16"/>
      <c r="D18" s="19">
        <f>SUM(D5:D17)</f>
        <v>1007704</v>
      </c>
      <c r="E18" s="32">
        <f>SUM(E5:E17)</f>
        <v>940675</v>
      </c>
      <c r="F18" s="32">
        <f>SUM(F5:F17)</f>
        <v>849272</v>
      </c>
      <c r="G18" s="32">
        <f>SUM(G5:G17)</f>
        <v>849272</v>
      </c>
    </row>
  </sheetData>
  <mergeCells count="5">
    <mergeCell ref="A18:B18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&amp;Csag.nr. 18-64&amp;R&amp;P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K12" sqref="K12"/>
    </sheetView>
  </sheetViews>
  <sheetFormatPr defaultColWidth="8.5546875" defaultRowHeight="14.4" x14ac:dyDescent="0.3"/>
  <cols>
    <col min="1" max="1" width="7.88671875" customWidth="1"/>
    <col min="2" max="2" width="48.5546875" customWidth="1"/>
    <col min="3" max="6" width="15" customWidth="1"/>
    <col min="7" max="7" width="14.33203125" customWidth="1"/>
  </cols>
  <sheetData>
    <row r="1" spans="1:8" ht="15" thickBot="1" x14ac:dyDescent="0.35"/>
    <row r="2" spans="1:8" ht="39" customHeight="1" thickBot="1" x14ac:dyDescent="0.35">
      <c r="A2" s="93" t="str">
        <f>Totaloversigt!A2</f>
        <v>Oversigt over ændringer som følge af lov- og cirkulæreprogrammet til driftsbudget  2019 - 2022</v>
      </c>
      <c r="B2" s="94"/>
      <c r="C2" s="94"/>
      <c r="D2" s="94"/>
      <c r="E2" s="94"/>
      <c r="F2" s="94"/>
      <c r="G2" s="95"/>
    </row>
    <row r="3" spans="1:8" ht="25.35" customHeight="1" thickBot="1" x14ac:dyDescent="0.35">
      <c r="A3" s="107" t="s">
        <v>7</v>
      </c>
      <c r="B3" s="108"/>
      <c r="C3" s="105" t="s">
        <v>6</v>
      </c>
      <c r="D3" s="104" t="s">
        <v>15</v>
      </c>
      <c r="E3" s="97"/>
      <c r="F3" s="97"/>
      <c r="G3" s="97"/>
    </row>
    <row r="4" spans="1:8" ht="35.4" thickBot="1" x14ac:dyDescent="0.4">
      <c r="A4" s="109"/>
      <c r="B4" s="110"/>
      <c r="C4" s="106"/>
      <c r="D4" s="3" t="s">
        <v>8</v>
      </c>
      <c r="E4" s="3" t="s">
        <v>9</v>
      </c>
      <c r="F4" s="3" t="s">
        <v>11</v>
      </c>
      <c r="G4" s="3" t="s">
        <v>16</v>
      </c>
    </row>
    <row r="5" spans="1:8" ht="69" customHeight="1" x14ac:dyDescent="0.3">
      <c r="A5" s="65">
        <v>1</v>
      </c>
      <c r="B5" s="66" t="s">
        <v>51</v>
      </c>
      <c r="C5" s="67"/>
      <c r="D5" s="68">
        <v>131446</v>
      </c>
      <c r="E5" s="68">
        <v>131446</v>
      </c>
      <c r="F5" s="68">
        <v>0</v>
      </c>
      <c r="G5" s="68">
        <v>0</v>
      </c>
      <c r="H5" s="42" t="s">
        <v>52</v>
      </c>
    </row>
    <row r="6" spans="1:8" ht="16.95" customHeight="1" x14ac:dyDescent="0.35">
      <c r="A6" s="4"/>
      <c r="B6" s="27"/>
      <c r="C6" s="6"/>
      <c r="D6" s="17"/>
      <c r="E6" s="17"/>
      <c r="F6" s="17"/>
      <c r="G6" s="17"/>
      <c r="H6" s="43"/>
    </row>
    <row r="7" spans="1:8" s="37" customFormat="1" ht="17.399999999999999" x14ac:dyDescent="0.35">
      <c r="A7" s="4"/>
      <c r="B7" s="27"/>
      <c r="C7" s="6"/>
      <c r="D7" s="17"/>
      <c r="E7" s="17"/>
      <c r="F7" s="17"/>
      <c r="G7" s="17"/>
      <c r="H7" s="43"/>
    </row>
    <row r="8" spans="1:8" s="37" customFormat="1" ht="17.399999999999999" x14ac:dyDescent="0.35">
      <c r="A8" s="4"/>
      <c r="B8" s="27"/>
      <c r="C8" s="6"/>
      <c r="D8" s="17"/>
      <c r="E8" s="17"/>
      <c r="F8" s="17"/>
      <c r="G8" s="17"/>
      <c r="H8" s="43"/>
    </row>
    <row r="9" spans="1:8" s="37" customFormat="1" ht="17.399999999999999" x14ac:dyDescent="0.35">
      <c r="A9" s="4"/>
      <c r="B9" s="27"/>
      <c r="C9" s="6"/>
      <c r="D9" s="17"/>
      <c r="E9" s="17"/>
      <c r="F9" s="17"/>
      <c r="G9" s="17"/>
      <c r="H9" s="43"/>
    </row>
    <row r="10" spans="1:8" s="37" customFormat="1" ht="17.399999999999999" x14ac:dyDescent="0.35">
      <c r="A10" s="4"/>
      <c r="B10" s="27"/>
      <c r="C10" s="6"/>
      <c r="D10" s="17"/>
      <c r="E10" s="17"/>
      <c r="F10" s="17"/>
      <c r="G10" s="17"/>
      <c r="H10" s="43"/>
    </row>
    <row r="11" spans="1:8" s="37" customFormat="1" ht="17.399999999999999" x14ac:dyDescent="0.35">
      <c r="A11" s="4"/>
      <c r="B11" s="27"/>
      <c r="C11" s="6"/>
      <c r="D11" s="17"/>
      <c r="E11" s="17"/>
      <c r="F11" s="17"/>
      <c r="G11" s="17"/>
      <c r="H11" s="43"/>
    </row>
    <row r="12" spans="1:8" ht="17.399999999999999" x14ac:dyDescent="0.35">
      <c r="A12" s="4"/>
      <c r="B12" s="27"/>
      <c r="C12" s="6"/>
      <c r="D12" s="17"/>
      <c r="E12" s="17"/>
      <c r="F12" s="17"/>
      <c r="G12" s="17"/>
      <c r="H12" s="43"/>
    </row>
    <row r="13" spans="1:8" ht="17.399999999999999" x14ac:dyDescent="0.35">
      <c r="A13" s="4"/>
      <c r="B13" s="27"/>
      <c r="C13" s="6"/>
      <c r="D13" s="17"/>
      <c r="E13" s="17"/>
      <c r="F13" s="17"/>
      <c r="G13" s="17"/>
      <c r="H13" s="43"/>
    </row>
    <row r="14" spans="1:8" ht="17.399999999999999" x14ac:dyDescent="0.35">
      <c r="A14" s="8"/>
      <c r="B14" s="9"/>
      <c r="C14" s="10"/>
      <c r="D14" s="11"/>
      <c r="E14" s="11"/>
      <c r="F14" s="11"/>
      <c r="G14" s="11"/>
    </row>
    <row r="15" spans="1:8" ht="17.399999999999999" x14ac:dyDescent="0.35">
      <c r="A15" s="8"/>
      <c r="B15" s="9"/>
      <c r="C15" s="10"/>
      <c r="D15" s="11"/>
      <c r="E15" s="11"/>
      <c r="F15" s="11"/>
      <c r="G15" s="11"/>
    </row>
    <row r="16" spans="1:8" ht="17.399999999999999" x14ac:dyDescent="0.35">
      <c r="A16" s="8"/>
      <c r="B16" s="9"/>
      <c r="C16" s="10"/>
      <c r="D16" s="11"/>
      <c r="E16" s="11"/>
      <c r="F16" s="11"/>
      <c r="G16" s="11"/>
    </row>
    <row r="17" spans="1:8" ht="18" thickBot="1" x14ac:dyDescent="0.4">
      <c r="A17" s="12"/>
      <c r="B17" s="13"/>
      <c r="C17" s="14"/>
      <c r="D17" s="15"/>
      <c r="E17" s="15"/>
      <c r="F17" s="15"/>
      <c r="G17" s="15"/>
      <c r="H17" s="43"/>
    </row>
    <row r="18" spans="1:8" ht="26.85" customHeight="1" x14ac:dyDescent="0.35">
      <c r="A18" s="91" t="s">
        <v>5</v>
      </c>
      <c r="B18" s="92"/>
      <c r="C18" s="16"/>
      <c r="D18" s="32">
        <f t="shared" ref="D18:G18" si="0">SUM(D5:D17)</f>
        <v>131446</v>
      </c>
      <c r="E18" s="32">
        <f t="shared" si="0"/>
        <v>131446</v>
      </c>
      <c r="F18" s="32">
        <f t="shared" si="0"/>
        <v>0</v>
      </c>
      <c r="G18" s="32">
        <f t="shared" si="0"/>
        <v>0</v>
      </c>
      <c r="H18" s="43"/>
    </row>
  </sheetData>
  <mergeCells count="5">
    <mergeCell ref="A18:B18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&amp;Csag. nr. 18-64&amp;R&amp;P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5" zoomScaleNormal="85" workbookViewId="0">
      <selection activeCell="J8" sqref="J8"/>
    </sheetView>
  </sheetViews>
  <sheetFormatPr defaultColWidth="8.5546875" defaultRowHeight="14.4" x14ac:dyDescent="0.3"/>
  <cols>
    <col min="1" max="1" width="8.5546875" style="20"/>
    <col min="2" max="2" width="47" customWidth="1"/>
    <col min="3" max="7" width="15" customWidth="1"/>
    <col min="10" max="10" width="9.33203125" bestFit="1" customWidth="1"/>
  </cols>
  <sheetData>
    <row r="1" spans="1:10" ht="15" thickBot="1" x14ac:dyDescent="0.35"/>
    <row r="2" spans="1:10" ht="21" customHeight="1" thickBot="1" x14ac:dyDescent="0.35">
      <c r="A2" s="93" t="str">
        <f>Totaloversigt!A2</f>
        <v>Oversigt over ændringer som følge af lov- og cirkulæreprogrammet til driftsbudget  2019 - 2022</v>
      </c>
      <c r="B2" s="94"/>
      <c r="C2" s="94"/>
      <c r="D2" s="94"/>
      <c r="E2" s="94"/>
      <c r="F2" s="94"/>
      <c r="G2" s="95"/>
    </row>
    <row r="3" spans="1:10" ht="25.35" customHeight="1" thickBot="1" x14ac:dyDescent="0.35">
      <c r="A3" s="107" t="s">
        <v>17</v>
      </c>
      <c r="B3" s="108"/>
      <c r="C3" s="105" t="s">
        <v>6</v>
      </c>
      <c r="D3" s="104" t="s">
        <v>15</v>
      </c>
      <c r="E3" s="97"/>
      <c r="F3" s="97"/>
      <c r="G3" s="97"/>
    </row>
    <row r="4" spans="1:10" ht="35.4" thickBot="1" x14ac:dyDescent="0.4">
      <c r="A4" s="109"/>
      <c r="B4" s="110"/>
      <c r="C4" s="106"/>
      <c r="D4" s="3" t="s">
        <v>8</v>
      </c>
      <c r="E4" s="3" t="s">
        <v>9</v>
      </c>
      <c r="F4" s="3" t="s">
        <v>11</v>
      </c>
      <c r="G4" s="3" t="s">
        <v>16</v>
      </c>
    </row>
    <row r="5" spans="1:10" ht="17.399999999999999" x14ac:dyDescent="0.35">
      <c r="A5" s="44"/>
      <c r="B5" s="51"/>
      <c r="C5" s="50"/>
      <c r="D5" s="17"/>
      <c r="E5" s="17"/>
      <c r="F5" s="17"/>
      <c r="G5" s="17"/>
      <c r="H5" s="43"/>
    </row>
    <row r="6" spans="1:10" s="37" customFormat="1" ht="67.8" x14ac:dyDescent="0.35">
      <c r="A6" s="52">
        <v>1</v>
      </c>
      <c r="B6" s="29" t="s">
        <v>18</v>
      </c>
      <c r="C6" s="56" t="s">
        <v>19</v>
      </c>
      <c r="D6" s="17">
        <v>118680</v>
      </c>
      <c r="E6" s="17">
        <v>118680</v>
      </c>
      <c r="F6" s="17">
        <v>118680</v>
      </c>
      <c r="G6" s="17">
        <v>118680</v>
      </c>
      <c r="H6" s="43"/>
    </row>
    <row r="7" spans="1:10" s="37" customFormat="1" ht="67.8" x14ac:dyDescent="0.35">
      <c r="A7" s="52">
        <v>2</v>
      </c>
      <c r="B7" s="29" t="s">
        <v>20</v>
      </c>
      <c r="C7" s="56" t="s">
        <v>19</v>
      </c>
      <c r="D7" s="17">
        <v>-205767</v>
      </c>
      <c r="E7" s="17">
        <v>-1724582</v>
      </c>
      <c r="F7" s="17">
        <v>-3447620</v>
      </c>
      <c r="G7" s="17">
        <v>-3447620</v>
      </c>
      <c r="H7" s="43"/>
    </row>
    <row r="8" spans="1:10" s="37" customFormat="1" ht="174" x14ac:dyDescent="0.35">
      <c r="A8" s="52"/>
      <c r="B8" s="29" t="s">
        <v>50</v>
      </c>
      <c r="C8" s="56"/>
      <c r="D8" s="17"/>
      <c r="E8" s="17"/>
      <c r="F8" s="17"/>
      <c r="G8" s="17"/>
      <c r="H8" s="43"/>
    </row>
    <row r="9" spans="1:10" s="37" customFormat="1" ht="52.2" x14ac:dyDescent="0.35">
      <c r="A9" s="52"/>
      <c r="B9" s="69" t="s">
        <v>44</v>
      </c>
      <c r="C9" s="56"/>
      <c r="D9" s="17">
        <v>0</v>
      </c>
      <c r="E9" s="17">
        <v>2235000</v>
      </c>
      <c r="F9" s="17">
        <v>5365000</v>
      </c>
      <c r="G9" s="17">
        <v>5365000</v>
      </c>
      <c r="H9" s="43"/>
      <c r="J9" s="36"/>
    </row>
    <row r="10" spans="1:10" s="37" customFormat="1" ht="17.399999999999999" x14ac:dyDescent="0.35">
      <c r="A10" s="52"/>
      <c r="B10" s="69" t="s">
        <v>45</v>
      </c>
      <c r="C10" s="56"/>
      <c r="D10" s="17">
        <v>0</v>
      </c>
      <c r="E10" s="17">
        <v>125000</v>
      </c>
      <c r="F10" s="17">
        <v>300000</v>
      </c>
      <c r="G10" s="17">
        <v>300000</v>
      </c>
      <c r="H10" s="43"/>
      <c r="J10" s="36"/>
    </row>
    <row r="11" spans="1:10" s="37" customFormat="1" ht="52.2" x14ac:dyDescent="0.35">
      <c r="A11" s="52"/>
      <c r="B11" s="70" t="s">
        <v>46</v>
      </c>
      <c r="C11" s="56"/>
      <c r="D11" s="17"/>
      <c r="E11" s="17">
        <v>1585000</v>
      </c>
      <c r="F11" s="17">
        <v>3800000</v>
      </c>
      <c r="G11" s="17">
        <v>3800000</v>
      </c>
      <c r="H11" s="43"/>
    </row>
    <row r="12" spans="1:10" s="37" customFormat="1" ht="17.399999999999999" x14ac:dyDescent="0.35">
      <c r="A12" s="52"/>
      <c r="B12" s="70" t="s">
        <v>47</v>
      </c>
      <c r="C12" s="56"/>
      <c r="D12" s="17">
        <v>180000</v>
      </c>
      <c r="E12" s="17">
        <v>365000</v>
      </c>
      <c r="F12" s="17">
        <v>365000</v>
      </c>
      <c r="G12" s="17">
        <v>365000</v>
      </c>
      <c r="H12" s="43"/>
    </row>
    <row r="13" spans="1:10" s="37" customFormat="1" ht="17.399999999999999" x14ac:dyDescent="0.35">
      <c r="A13" s="52"/>
      <c r="B13" s="70" t="s">
        <v>48</v>
      </c>
      <c r="C13" s="56"/>
      <c r="D13" s="17">
        <v>15000</v>
      </c>
      <c r="E13" s="17">
        <v>75000</v>
      </c>
      <c r="F13" s="17">
        <v>85000</v>
      </c>
      <c r="G13" s="17">
        <v>85000</v>
      </c>
      <c r="H13" s="43"/>
    </row>
    <row r="14" spans="1:10" s="37" customFormat="1" ht="17.399999999999999" x14ac:dyDescent="0.35">
      <c r="A14" s="52"/>
      <c r="B14" s="70" t="s">
        <v>49</v>
      </c>
      <c r="C14" s="56"/>
      <c r="D14" s="17">
        <v>0</v>
      </c>
      <c r="E14" s="17">
        <v>25000</v>
      </c>
      <c r="F14" s="17">
        <v>125000</v>
      </c>
      <c r="G14" s="17">
        <v>145000</v>
      </c>
      <c r="H14" s="43"/>
    </row>
    <row r="15" spans="1:10" s="37" customFormat="1" ht="17.399999999999999" x14ac:dyDescent="0.35">
      <c r="A15" s="52"/>
      <c r="B15" s="29"/>
      <c r="C15" s="56"/>
      <c r="D15" s="17"/>
      <c r="E15" s="17"/>
      <c r="F15" s="17"/>
      <c r="G15" s="17"/>
      <c r="H15" s="43"/>
    </row>
    <row r="16" spans="1:10" s="37" customFormat="1" ht="17.399999999999999" x14ac:dyDescent="0.35">
      <c r="A16" s="52"/>
      <c r="B16" s="29"/>
      <c r="C16" s="56"/>
      <c r="D16" s="17"/>
      <c r="E16" s="17"/>
      <c r="F16" s="17"/>
      <c r="G16" s="17"/>
      <c r="H16" s="43"/>
    </row>
    <row r="17" spans="1:8" ht="17.399999999999999" x14ac:dyDescent="0.35">
      <c r="A17" s="52"/>
      <c r="B17" s="29"/>
      <c r="C17" s="56"/>
      <c r="D17" s="17"/>
      <c r="E17" s="17"/>
      <c r="F17" s="17"/>
      <c r="G17" s="17"/>
      <c r="H17" s="43"/>
    </row>
    <row r="18" spans="1:8" ht="21" customHeight="1" thickBot="1" x14ac:dyDescent="0.4">
      <c r="A18" s="53"/>
      <c r="B18" s="54"/>
      <c r="C18" s="50"/>
      <c r="D18" s="18"/>
      <c r="E18" s="18"/>
      <c r="F18" s="18"/>
      <c r="G18" s="18"/>
    </row>
    <row r="19" spans="1:8" ht="26.85" customHeight="1" x14ac:dyDescent="0.35">
      <c r="A19" s="91" t="s">
        <v>5</v>
      </c>
      <c r="B19" s="92"/>
      <c r="C19" s="16"/>
      <c r="D19" s="19">
        <f>SUM(D5:D18)</f>
        <v>107913</v>
      </c>
      <c r="E19" s="32">
        <f>SUM(E5:E18)</f>
        <v>2804098</v>
      </c>
      <c r="F19" s="32">
        <f>SUM(F5:F18)</f>
        <v>6711060</v>
      </c>
      <c r="G19" s="32">
        <f>SUM(G5:G18)</f>
        <v>6731060</v>
      </c>
    </row>
    <row r="20" spans="1:8" x14ac:dyDescent="0.3">
      <c r="H20" s="43"/>
    </row>
    <row r="21" spans="1:8" x14ac:dyDescent="0.3">
      <c r="H21" s="43"/>
    </row>
  </sheetData>
  <mergeCells count="5">
    <mergeCell ref="A19:B19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&amp;Csag. nr. 18-64&amp;R&amp;P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5" zoomScaleNormal="85" workbookViewId="0">
      <selection activeCell="C22" sqref="C22"/>
    </sheetView>
  </sheetViews>
  <sheetFormatPr defaultColWidth="8.5546875" defaultRowHeight="14.4" x14ac:dyDescent="0.3"/>
  <cols>
    <col min="2" max="2" width="45.6640625" customWidth="1"/>
    <col min="3" max="7" width="15" customWidth="1"/>
  </cols>
  <sheetData>
    <row r="1" spans="1:8" ht="15" thickBot="1" x14ac:dyDescent="0.35"/>
    <row r="2" spans="1:8" ht="39" customHeight="1" thickBot="1" x14ac:dyDescent="0.35">
      <c r="A2" s="93" t="str">
        <f>Totaloversigt!A2</f>
        <v>Oversigt over ændringer som følge af lov- og cirkulæreprogrammet til driftsbudget  2019 - 2022</v>
      </c>
      <c r="B2" s="94"/>
      <c r="C2" s="94"/>
      <c r="D2" s="94"/>
      <c r="E2" s="94"/>
      <c r="F2" s="94"/>
      <c r="G2" s="95"/>
    </row>
    <row r="3" spans="1:8" ht="25.35" customHeight="1" thickBot="1" x14ac:dyDescent="0.35">
      <c r="A3" s="107" t="s">
        <v>2</v>
      </c>
      <c r="B3" s="108"/>
      <c r="C3" s="105" t="s">
        <v>6</v>
      </c>
      <c r="D3" s="104" t="s">
        <v>15</v>
      </c>
      <c r="E3" s="97"/>
      <c r="F3" s="97"/>
      <c r="G3" s="97"/>
    </row>
    <row r="4" spans="1:8" ht="35.4" thickBot="1" x14ac:dyDescent="0.4">
      <c r="A4" s="109"/>
      <c r="B4" s="110"/>
      <c r="C4" s="106"/>
      <c r="D4" s="3" t="s">
        <v>8</v>
      </c>
      <c r="E4" s="3" t="s">
        <v>9</v>
      </c>
      <c r="F4" s="3" t="s">
        <v>11</v>
      </c>
      <c r="G4" s="3" t="s">
        <v>16</v>
      </c>
    </row>
    <row r="5" spans="1:8" ht="17.399999999999999" x14ac:dyDescent="0.35">
      <c r="A5" s="4"/>
      <c r="B5" s="5"/>
      <c r="C5" s="6"/>
      <c r="D5" s="7"/>
      <c r="E5" s="7"/>
      <c r="F5" s="7"/>
      <c r="G5" s="7"/>
      <c r="H5" s="43"/>
    </row>
    <row r="6" spans="1:8" s="37" customFormat="1" ht="17.399999999999999" x14ac:dyDescent="0.35">
      <c r="A6" s="4"/>
      <c r="B6" s="5"/>
      <c r="C6" s="6"/>
      <c r="D6" s="7"/>
      <c r="E6" s="7"/>
      <c r="F6" s="7"/>
      <c r="G6" s="7"/>
      <c r="H6" s="43"/>
    </row>
    <row r="7" spans="1:8" s="37" customFormat="1" ht="17.399999999999999" x14ac:dyDescent="0.35">
      <c r="A7" s="4"/>
      <c r="B7" s="5"/>
      <c r="C7" s="6"/>
      <c r="D7" s="7"/>
      <c r="E7" s="7"/>
      <c r="F7" s="7"/>
      <c r="G7" s="7"/>
      <c r="H7" s="43"/>
    </row>
    <row r="8" spans="1:8" s="37" customFormat="1" ht="17.399999999999999" x14ac:dyDescent="0.35">
      <c r="A8" s="4"/>
      <c r="B8" s="5"/>
      <c r="C8" s="6"/>
      <c r="D8" s="7"/>
      <c r="E8" s="7"/>
      <c r="F8" s="7"/>
      <c r="G8" s="7"/>
      <c r="H8" s="43"/>
    </row>
    <row r="9" spans="1:8" s="37" customFormat="1" ht="17.399999999999999" x14ac:dyDescent="0.35">
      <c r="A9" s="4"/>
      <c r="B9" s="5"/>
      <c r="C9" s="6"/>
      <c r="D9" s="7"/>
      <c r="E9" s="7"/>
      <c r="F9" s="7"/>
      <c r="G9" s="7"/>
      <c r="H9" s="43"/>
    </row>
    <row r="10" spans="1:8" ht="17.399999999999999" x14ac:dyDescent="0.35">
      <c r="A10" s="8"/>
      <c r="B10" s="9"/>
      <c r="C10" s="10"/>
      <c r="D10" s="11"/>
      <c r="E10" s="11"/>
      <c r="F10" s="11"/>
      <c r="G10" s="11"/>
      <c r="H10" s="43"/>
    </row>
    <row r="11" spans="1:8" s="37" customFormat="1" ht="17.399999999999999" x14ac:dyDescent="0.35">
      <c r="A11" s="8"/>
      <c r="B11" s="9"/>
      <c r="C11" s="38"/>
      <c r="D11" s="11"/>
      <c r="E11" s="11"/>
      <c r="F11" s="11"/>
      <c r="G11" s="11"/>
      <c r="H11" s="43"/>
    </row>
    <row r="12" spans="1:8" s="37" customFormat="1" ht="17.399999999999999" x14ac:dyDescent="0.35">
      <c r="A12" s="8"/>
      <c r="B12" s="9"/>
      <c r="C12" s="38"/>
      <c r="D12" s="11"/>
      <c r="E12" s="11"/>
      <c r="F12" s="11"/>
      <c r="G12" s="11"/>
      <c r="H12" s="43"/>
    </row>
    <row r="13" spans="1:8" s="37" customFormat="1" ht="17.399999999999999" x14ac:dyDescent="0.35">
      <c r="A13" s="8"/>
      <c r="B13" s="9"/>
      <c r="C13" s="38"/>
      <c r="D13" s="11"/>
      <c r="E13" s="11"/>
      <c r="F13" s="11"/>
      <c r="G13" s="11"/>
      <c r="H13" s="43"/>
    </row>
    <row r="14" spans="1:8" ht="17.399999999999999" x14ac:dyDescent="0.35">
      <c r="A14" s="8"/>
      <c r="B14" s="9"/>
      <c r="C14" s="10"/>
      <c r="D14" s="11"/>
      <c r="E14" s="11"/>
      <c r="F14" s="11"/>
      <c r="G14" s="11"/>
      <c r="H14" s="43"/>
    </row>
    <row r="15" spans="1:8" ht="17.399999999999999" x14ac:dyDescent="0.35">
      <c r="A15" s="8"/>
      <c r="B15" s="9"/>
      <c r="C15" s="10"/>
      <c r="D15" s="11"/>
      <c r="E15" s="11"/>
      <c r="F15" s="11"/>
      <c r="G15" s="11"/>
      <c r="H15" s="43"/>
    </row>
    <row r="16" spans="1:8" ht="17.399999999999999" x14ac:dyDescent="0.35">
      <c r="A16" s="8"/>
      <c r="B16" s="9"/>
      <c r="C16" s="10"/>
      <c r="D16" s="11"/>
      <c r="E16" s="11"/>
      <c r="F16" s="11"/>
      <c r="G16" s="11"/>
    </row>
    <row r="17" spans="1:8" ht="18" thickBot="1" x14ac:dyDescent="0.4">
      <c r="A17" s="12"/>
      <c r="B17" s="13"/>
      <c r="C17" s="14"/>
      <c r="D17" s="15"/>
      <c r="E17" s="15"/>
      <c r="F17" s="15"/>
      <c r="G17" s="15"/>
    </row>
    <row r="18" spans="1:8" ht="26.85" customHeight="1" x14ac:dyDescent="0.35">
      <c r="A18" s="91" t="s">
        <v>5</v>
      </c>
      <c r="B18" s="92"/>
      <c r="C18" s="16"/>
      <c r="D18" s="16">
        <f t="shared" ref="D18:G18" si="0">SUM(D5:D17)</f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</row>
    <row r="19" spans="1:8" x14ac:dyDescent="0.3">
      <c r="H19" s="43"/>
    </row>
    <row r="20" spans="1:8" x14ac:dyDescent="0.3">
      <c r="H20" s="43"/>
    </row>
  </sheetData>
  <mergeCells count="5">
    <mergeCell ref="A18:B18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&amp;Csag. nr. 18-64&amp;R&amp;P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85" zoomScaleNormal="85" workbookViewId="0">
      <selection activeCell="C19" sqref="C19"/>
    </sheetView>
  </sheetViews>
  <sheetFormatPr defaultColWidth="8.5546875" defaultRowHeight="14.4" x14ac:dyDescent="0.3"/>
  <cols>
    <col min="2" max="2" width="50.88671875" customWidth="1"/>
    <col min="3" max="3" width="12.44140625" customWidth="1"/>
    <col min="4" max="6" width="15" customWidth="1"/>
    <col min="7" max="7" width="13.88671875" customWidth="1"/>
    <col min="13" max="13" width="21.6640625" customWidth="1"/>
    <col min="16" max="16" width="18.44140625" customWidth="1"/>
    <col min="17" max="17" width="13.44140625" customWidth="1"/>
    <col min="18" max="18" width="12.5546875" customWidth="1"/>
    <col min="19" max="19" width="13.109375" customWidth="1"/>
  </cols>
  <sheetData>
    <row r="1" spans="1:18" ht="15" thickBot="1" x14ac:dyDescent="0.35"/>
    <row r="2" spans="1:18" ht="39" customHeight="1" thickBot="1" x14ac:dyDescent="0.35">
      <c r="A2" s="93" t="str">
        <f>Totaloversigt!A2</f>
        <v>Oversigt over ændringer som følge af lov- og cirkulæreprogrammet til driftsbudget  2019 - 2022</v>
      </c>
      <c r="B2" s="94"/>
      <c r="C2" s="94"/>
      <c r="D2" s="94"/>
      <c r="E2" s="94"/>
      <c r="F2" s="94"/>
      <c r="G2" s="95"/>
    </row>
    <row r="3" spans="1:18" ht="25.35" customHeight="1" thickBot="1" x14ac:dyDescent="0.35">
      <c r="A3" s="107" t="s">
        <v>3</v>
      </c>
      <c r="B3" s="108"/>
      <c r="C3" s="105" t="s">
        <v>6</v>
      </c>
      <c r="D3" s="104" t="s">
        <v>15</v>
      </c>
      <c r="E3" s="97"/>
      <c r="F3" s="97"/>
      <c r="G3" s="97"/>
    </row>
    <row r="4" spans="1:18" ht="35.4" thickBot="1" x14ac:dyDescent="0.4">
      <c r="A4" s="109"/>
      <c r="B4" s="110"/>
      <c r="C4" s="106"/>
      <c r="D4" s="3" t="s">
        <v>8</v>
      </c>
      <c r="E4" s="3" t="s">
        <v>9</v>
      </c>
      <c r="F4" s="3" t="s">
        <v>11</v>
      </c>
      <c r="G4" s="3" t="s">
        <v>16</v>
      </c>
    </row>
    <row r="5" spans="1:18" ht="52.2" x14ac:dyDescent="0.35">
      <c r="A5" s="41">
        <v>1</v>
      </c>
      <c r="B5" s="40" t="s">
        <v>21</v>
      </c>
      <c r="C5" s="38" t="s">
        <v>30</v>
      </c>
      <c r="D5" s="39">
        <v>175841</v>
      </c>
      <c r="E5" s="39">
        <v>175841</v>
      </c>
      <c r="F5" s="39">
        <v>175841</v>
      </c>
      <c r="G5" s="39">
        <v>175841</v>
      </c>
      <c r="H5" s="43"/>
      <c r="P5" s="36"/>
      <c r="Q5" s="36"/>
      <c r="R5" s="36"/>
    </row>
    <row r="6" spans="1:18" ht="17.399999999999999" x14ac:dyDescent="0.35">
      <c r="A6" s="41">
        <v>2</v>
      </c>
      <c r="B6" s="40" t="s">
        <v>22</v>
      </c>
      <c r="C6" s="38" t="s">
        <v>31</v>
      </c>
      <c r="D6" s="39">
        <v>162784</v>
      </c>
      <c r="E6" s="39">
        <v>162784</v>
      </c>
      <c r="F6" s="39">
        <v>162784</v>
      </c>
      <c r="G6" s="39">
        <v>162784</v>
      </c>
      <c r="H6" s="43"/>
      <c r="P6" s="36"/>
      <c r="Q6" s="36"/>
      <c r="R6" s="36"/>
    </row>
    <row r="7" spans="1:18" ht="52.2" x14ac:dyDescent="0.35">
      <c r="A7" s="41">
        <v>3</v>
      </c>
      <c r="B7" s="40" t="s">
        <v>23</v>
      </c>
      <c r="C7" s="38" t="s">
        <v>32</v>
      </c>
      <c r="D7" s="39">
        <f>665933-44396</f>
        <v>621537</v>
      </c>
      <c r="E7" s="39">
        <f>665933-44396</f>
        <v>621537</v>
      </c>
      <c r="F7" s="39">
        <f>665933-44396</f>
        <v>621537</v>
      </c>
      <c r="G7" s="39">
        <v>621537</v>
      </c>
      <c r="H7" s="43"/>
      <c r="P7" s="36"/>
      <c r="Q7" s="36"/>
      <c r="R7" s="36"/>
    </row>
    <row r="8" spans="1:18" ht="17.399999999999999" x14ac:dyDescent="0.35">
      <c r="A8" s="41">
        <v>4</v>
      </c>
      <c r="B8" s="40" t="s">
        <v>24</v>
      </c>
      <c r="C8" s="38"/>
      <c r="D8" s="39"/>
      <c r="E8" s="39"/>
      <c r="F8" s="39">
        <v>127964</v>
      </c>
      <c r="G8" s="39">
        <v>127964</v>
      </c>
      <c r="H8" s="43"/>
    </row>
    <row r="9" spans="1:18" ht="34.799999999999997" x14ac:dyDescent="0.35">
      <c r="A9" s="41">
        <v>5</v>
      </c>
      <c r="B9" s="40" t="s">
        <v>25</v>
      </c>
      <c r="C9" s="38"/>
      <c r="D9" s="39"/>
      <c r="E9" s="39"/>
      <c r="F9" s="39">
        <v>-92273</v>
      </c>
      <c r="G9" s="39">
        <v>-92273</v>
      </c>
      <c r="H9" s="42"/>
    </row>
    <row r="10" spans="1:18" ht="34.799999999999997" x14ac:dyDescent="0.35">
      <c r="A10" s="41">
        <v>6</v>
      </c>
      <c r="B10" s="40" t="s">
        <v>26</v>
      </c>
      <c r="C10" s="38" t="s">
        <v>33</v>
      </c>
      <c r="D10" s="39">
        <v>191510</v>
      </c>
      <c r="E10" s="39">
        <v>191510</v>
      </c>
      <c r="F10" s="39">
        <v>191510</v>
      </c>
      <c r="G10" s="39">
        <v>191510</v>
      </c>
      <c r="H10" s="37"/>
    </row>
    <row r="11" spans="1:18" ht="52.2" x14ac:dyDescent="0.35">
      <c r="A11" s="41">
        <v>7</v>
      </c>
      <c r="B11" s="40" t="s">
        <v>27</v>
      </c>
      <c r="C11" s="38"/>
      <c r="D11" s="39">
        <v>-170618</v>
      </c>
      <c r="E11" s="39"/>
      <c r="F11" s="39"/>
      <c r="G11" s="39"/>
      <c r="H11" s="42"/>
    </row>
    <row r="12" spans="1:18" ht="17.399999999999999" x14ac:dyDescent="0.35">
      <c r="A12" s="41">
        <v>8</v>
      </c>
      <c r="B12" s="40" t="s">
        <v>28</v>
      </c>
      <c r="C12" s="38" t="s">
        <v>35</v>
      </c>
      <c r="D12" s="39">
        <v>532746</v>
      </c>
      <c r="E12" s="39">
        <v>532746</v>
      </c>
      <c r="F12" s="39">
        <v>532746</v>
      </c>
      <c r="G12" s="39">
        <v>532746</v>
      </c>
      <c r="H12" s="42"/>
    </row>
    <row r="13" spans="1:18" s="37" customFormat="1" ht="17.399999999999999" x14ac:dyDescent="0.35">
      <c r="A13" s="41">
        <v>9</v>
      </c>
      <c r="B13" s="40" t="s">
        <v>29</v>
      </c>
      <c r="C13" s="38" t="s">
        <v>34</v>
      </c>
      <c r="D13" s="39">
        <v>532746</v>
      </c>
      <c r="E13" s="39">
        <v>532746</v>
      </c>
      <c r="F13" s="39">
        <v>532746</v>
      </c>
      <c r="G13" s="39">
        <v>532746</v>
      </c>
      <c r="H13" s="42"/>
    </row>
    <row r="14" spans="1:18" ht="17.399999999999999" x14ac:dyDescent="0.35">
      <c r="A14" s="41"/>
      <c r="B14" s="40"/>
      <c r="C14" s="38"/>
      <c r="D14" s="39"/>
      <c r="E14" s="39"/>
      <c r="F14" s="39"/>
      <c r="G14" s="39"/>
      <c r="H14" s="37"/>
    </row>
    <row r="15" spans="1:18" ht="17.399999999999999" x14ac:dyDescent="0.35">
      <c r="A15" s="41"/>
      <c r="B15" s="40"/>
      <c r="C15" s="38"/>
      <c r="D15" s="39"/>
      <c r="E15" s="39"/>
      <c r="F15" s="39"/>
      <c r="G15" s="39"/>
      <c r="H15" s="37"/>
    </row>
    <row r="16" spans="1:18" ht="17.399999999999999" x14ac:dyDescent="0.35">
      <c r="A16" s="41"/>
      <c r="B16" s="40"/>
      <c r="C16" s="38"/>
      <c r="D16" s="39"/>
      <c r="E16" s="39"/>
      <c r="F16" s="39"/>
      <c r="G16" s="39"/>
    </row>
    <row r="17" spans="1:7" ht="18" thickBot="1" x14ac:dyDescent="0.4">
      <c r="A17" s="21"/>
      <c r="B17" s="28"/>
      <c r="C17" s="10"/>
      <c r="D17" s="18"/>
      <c r="E17" s="18"/>
      <c r="F17" s="18"/>
      <c r="G17" s="18"/>
    </row>
    <row r="18" spans="1:7" ht="21" customHeight="1" x14ac:dyDescent="0.35">
      <c r="A18" s="91" t="s">
        <v>5</v>
      </c>
      <c r="B18" s="92"/>
      <c r="C18" s="16"/>
      <c r="D18" s="19">
        <f>SUM(D5:D17)</f>
        <v>2046546</v>
      </c>
      <c r="E18" s="32">
        <f t="shared" ref="E18:G18" si="0">SUM(E5:E17)</f>
        <v>2217164</v>
      </c>
      <c r="F18" s="32">
        <f t="shared" si="0"/>
        <v>2252855</v>
      </c>
      <c r="G18" s="32">
        <f t="shared" si="0"/>
        <v>2252855</v>
      </c>
    </row>
    <row r="19" spans="1:7" ht="26.85" customHeight="1" x14ac:dyDescent="0.3"/>
  </sheetData>
  <mergeCells count="5">
    <mergeCell ref="A2:G2"/>
    <mergeCell ref="A3:B4"/>
    <mergeCell ref="C3:C4"/>
    <mergeCell ref="D3:G3"/>
    <mergeCell ref="A18:B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&amp;Csag. nr. 18-64&amp;R&amp;P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selection activeCell="B1" sqref="B1"/>
    </sheetView>
  </sheetViews>
  <sheetFormatPr defaultColWidth="8.5546875" defaultRowHeight="14.4" x14ac:dyDescent="0.3"/>
  <cols>
    <col min="2" max="2" width="34.5546875" customWidth="1"/>
    <col min="3" max="7" width="15" customWidth="1"/>
  </cols>
  <sheetData>
    <row r="1" spans="1:8" ht="15" thickBot="1" x14ac:dyDescent="0.35"/>
    <row r="2" spans="1:8" ht="39" customHeight="1" thickBot="1" x14ac:dyDescent="0.35">
      <c r="A2" s="93" t="str">
        <f>Totaloversigt!A2</f>
        <v>Oversigt over ændringer som følge af lov- og cirkulæreprogrammet til driftsbudget  2019 - 2022</v>
      </c>
      <c r="B2" s="94"/>
      <c r="C2" s="94"/>
      <c r="D2" s="94"/>
      <c r="E2" s="94"/>
      <c r="F2" s="94"/>
      <c r="G2" s="95"/>
    </row>
    <row r="3" spans="1:8" ht="25.35" customHeight="1" thickBot="1" x14ac:dyDescent="0.35">
      <c r="A3" s="107" t="s">
        <v>4</v>
      </c>
      <c r="B3" s="108"/>
      <c r="C3" s="105" t="s">
        <v>6</v>
      </c>
      <c r="D3" s="104" t="s">
        <v>15</v>
      </c>
      <c r="E3" s="97"/>
      <c r="F3" s="97"/>
      <c r="G3" s="97"/>
    </row>
    <row r="4" spans="1:8" ht="35.4" thickBot="1" x14ac:dyDescent="0.4">
      <c r="A4" s="109"/>
      <c r="B4" s="110"/>
      <c r="C4" s="106"/>
      <c r="D4" s="3" t="s">
        <v>8</v>
      </c>
      <c r="E4" s="3" t="s">
        <v>9</v>
      </c>
      <c r="F4" s="3" t="s">
        <v>11</v>
      </c>
      <c r="G4" s="3" t="s">
        <v>16</v>
      </c>
    </row>
    <row r="5" spans="1:8" ht="17.399999999999999" x14ac:dyDescent="0.35">
      <c r="A5" s="44"/>
      <c r="B5" s="45"/>
      <c r="C5" s="6"/>
      <c r="D5" s="17"/>
      <c r="E5" s="17"/>
      <c r="F5" s="17"/>
      <c r="G5" s="17"/>
      <c r="H5" s="43"/>
    </row>
    <row r="6" spans="1:8" s="37" customFormat="1" ht="17.399999999999999" x14ac:dyDescent="0.35">
      <c r="A6" s="52"/>
      <c r="B6" s="55"/>
      <c r="C6" s="6"/>
      <c r="D6" s="17"/>
      <c r="E6" s="17"/>
      <c r="F6" s="17"/>
      <c r="G6" s="17"/>
      <c r="H6" s="43"/>
    </row>
    <row r="7" spans="1:8" s="37" customFormat="1" ht="17.399999999999999" x14ac:dyDescent="0.35">
      <c r="A7" s="52"/>
      <c r="B7" s="55"/>
      <c r="C7" s="6"/>
      <c r="D7" s="17"/>
      <c r="E7" s="17"/>
      <c r="F7" s="17"/>
      <c r="G7" s="17"/>
      <c r="H7" s="43"/>
    </row>
    <row r="8" spans="1:8" s="37" customFormat="1" ht="17.399999999999999" x14ac:dyDescent="0.35">
      <c r="A8" s="52"/>
      <c r="B8" s="55"/>
      <c r="C8" s="6"/>
      <c r="D8" s="17"/>
      <c r="E8" s="17"/>
      <c r="F8" s="17"/>
      <c r="G8" s="17"/>
      <c r="H8" s="43"/>
    </row>
    <row r="9" spans="1:8" s="37" customFormat="1" ht="17.399999999999999" x14ac:dyDescent="0.35">
      <c r="A9" s="52"/>
      <c r="B9" s="55"/>
      <c r="C9" s="6"/>
      <c r="D9" s="17"/>
      <c r="E9" s="17"/>
      <c r="F9" s="17"/>
      <c r="G9" s="17"/>
      <c r="H9" s="43"/>
    </row>
    <row r="10" spans="1:8" s="37" customFormat="1" ht="17.399999999999999" x14ac:dyDescent="0.35">
      <c r="A10" s="52"/>
      <c r="B10" s="55"/>
      <c r="C10" s="6"/>
      <c r="D10" s="17"/>
      <c r="E10" s="17"/>
      <c r="F10" s="17"/>
      <c r="G10" s="17"/>
      <c r="H10" s="43"/>
    </row>
    <row r="11" spans="1:8" s="37" customFormat="1" ht="17.399999999999999" x14ac:dyDescent="0.35">
      <c r="A11" s="52"/>
      <c r="B11" s="55"/>
      <c r="C11" s="6"/>
      <c r="D11" s="17"/>
      <c r="E11" s="17"/>
      <c r="F11" s="17"/>
      <c r="G11" s="17"/>
      <c r="H11" s="43"/>
    </row>
    <row r="12" spans="1:8" s="37" customFormat="1" ht="17.399999999999999" x14ac:dyDescent="0.35">
      <c r="A12" s="52"/>
      <c r="B12" s="55"/>
      <c r="C12" s="6"/>
      <c r="D12" s="17"/>
      <c r="E12" s="17"/>
      <c r="F12" s="17"/>
      <c r="G12" s="17"/>
      <c r="H12" s="43"/>
    </row>
    <row r="13" spans="1:8" s="37" customFormat="1" ht="17.399999999999999" x14ac:dyDescent="0.35">
      <c r="A13" s="52"/>
      <c r="B13" s="55"/>
      <c r="C13" s="6"/>
      <c r="D13" s="17"/>
      <c r="E13" s="17"/>
      <c r="F13" s="17"/>
      <c r="G13" s="17"/>
      <c r="H13" s="43"/>
    </row>
    <row r="14" spans="1:8" ht="17.399999999999999" x14ac:dyDescent="0.35">
      <c r="A14" s="46"/>
      <c r="B14" s="47"/>
      <c r="C14" s="6"/>
      <c r="D14" s="17"/>
      <c r="E14" s="17"/>
      <c r="F14" s="17"/>
      <c r="G14" s="17"/>
      <c r="H14" s="43"/>
    </row>
    <row r="15" spans="1:8" ht="17.399999999999999" x14ac:dyDescent="0.35">
      <c r="A15" s="46"/>
      <c r="B15" s="47"/>
      <c r="C15" s="6"/>
      <c r="D15" s="17"/>
      <c r="E15" s="17"/>
      <c r="F15" s="17"/>
      <c r="G15" s="17"/>
      <c r="H15" s="43"/>
    </row>
    <row r="16" spans="1:8" ht="17.399999999999999" x14ac:dyDescent="0.35">
      <c r="A16" s="46"/>
      <c r="B16" s="47"/>
      <c r="C16" s="6"/>
      <c r="D16" s="17"/>
      <c r="E16" s="17"/>
      <c r="F16" s="17"/>
      <c r="G16" s="17"/>
      <c r="H16" s="43"/>
    </row>
    <row r="17" spans="1:8" ht="18" thickBot="1" x14ac:dyDescent="0.4">
      <c r="A17" s="48"/>
      <c r="B17" s="49"/>
      <c r="C17" s="6"/>
      <c r="D17" s="17"/>
      <c r="E17" s="17"/>
      <c r="F17" s="17"/>
      <c r="G17" s="17"/>
    </row>
    <row r="18" spans="1:8" ht="19.649999999999999" customHeight="1" x14ac:dyDescent="0.35">
      <c r="A18" s="111" t="s">
        <v>5</v>
      </c>
      <c r="B18" s="112"/>
      <c r="C18" s="16"/>
      <c r="D18" s="35">
        <f>SUM(D5:D17)</f>
        <v>0</v>
      </c>
      <c r="E18" s="35">
        <f>SUM(E5:E17)</f>
        <v>0</v>
      </c>
      <c r="F18" s="35">
        <f>SUM(F5:F17)</f>
        <v>0</v>
      </c>
      <c r="G18" s="35">
        <f>SUM(G5:G17)</f>
        <v>0</v>
      </c>
    </row>
    <row r="20" spans="1:8" x14ac:dyDescent="0.3">
      <c r="H20" s="43"/>
    </row>
    <row r="21" spans="1:8" x14ac:dyDescent="0.3">
      <c r="H21" s="43"/>
    </row>
  </sheetData>
  <mergeCells count="5">
    <mergeCell ref="A18:B18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&amp;Csag. nr. 18-64&amp;R&amp;P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44376/18</EnclosureFileNumber>
    <MeetingStartDate xmlns="d08b57ff-b9b7-4581-975d-98f87b579a51">2018-08-29T11:00:00+00:00</MeetingStartDate>
    <AgendaId xmlns="d08b57ff-b9b7-4581-975d-98f87b579a51">8791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2842539</FusionId>
    <DocumentType xmlns="d08b57ff-b9b7-4581-975d-98f87b579a51"/>
    <AgendaAccessLevelName xmlns="d08b57ff-b9b7-4581-975d-98f87b579a51">Åben</AgendaAccessLevelName>
    <UNC xmlns="d08b57ff-b9b7-4581-975d-98f87b579a51">2583493</UNC>
    <MeetingDateAndTime xmlns="d08b57ff-b9b7-4581-975d-98f87b579a51">29-08-2018 fra 13:00 - 16:00</MeetingDateAndTime>
    <MeetingTitle xmlns="d08b57ff-b9b7-4581-975d-98f87b579a51">29-08-2018</MeetingTitle>
    <MeetingEndDate xmlns="d08b57ff-b9b7-4581-975d-98f87b579a51">2018-08-29T14:00:00+00:00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A7D74B2B-7B5F-4C2B-9811-55ECA4253227}"/>
</file>

<file path=customXml/itemProps2.xml><?xml version="1.0" encoding="utf-8"?>
<ds:datastoreItem xmlns:ds="http://schemas.openxmlformats.org/officeDocument/2006/customXml" ds:itemID="{B5C6C960-AD07-4192-B6E3-99A99A97B87D}"/>
</file>

<file path=customXml/itemProps3.xml><?xml version="1.0" encoding="utf-8"?>
<ds:datastoreItem xmlns:ds="http://schemas.openxmlformats.org/officeDocument/2006/customXml" ds:itemID="{8D2C17BF-1733-46A6-AE10-D5F46E1AC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5</vt:i4>
      </vt:variant>
    </vt:vector>
  </HeadingPairs>
  <TitlesOfParts>
    <vt:vector size="12" baseType="lpstr">
      <vt:lpstr>Totaloversigt</vt:lpstr>
      <vt:lpstr>ØK</vt:lpstr>
      <vt:lpstr>P&amp;T</vt:lpstr>
      <vt:lpstr>B&amp;L</vt:lpstr>
      <vt:lpstr>K&amp;F</vt:lpstr>
      <vt:lpstr>S&amp;S</vt:lpstr>
      <vt:lpstr>A&amp;I</vt:lpstr>
      <vt:lpstr>'S&amp;S'!Udskriftsområde</vt:lpstr>
      <vt:lpstr>ØK!Udskriftsområde</vt:lpstr>
      <vt:lpstr>'A&amp;I'!Udskriftstitler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ØKE-29-08-2018 - Bilag 203.03 Oversigt over budgetændringer på grund af lov- og cirkulæreprogrammet …</dc:title>
  <dc:creator>Flemming Karlsen</dc:creator>
  <cp:lastModifiedBy>Benthe Jensen</cp:lastModifiedBy>
  <cp:lastPrinted>2018-09-03T05:28:23Z</cp:lastPrinted>
  <dcterms:created xsi:type="dcterms:W3CDTF">2014-01-22T10:50:38Z</dcterms:created>
  <dcterms:modified xsi:type="dcterms:W3CDTF">2018-11-05T12:10:14Z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